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gmlopez\OneDrive - flacso.edu.ec\Escritorio\CONVOCATORIAS\MA 2023-2025\INSTRUCTIVO\"/>
    </mc:Choice>
  </mc:AlternateContent>
  <xr:revisionPtr revIDLastSave="0" documentId="13_ncr:1_{FAE49A43-F5B9-44ED-ADCC-F2293229BE20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PAGO TOTAL TRANSFERENCIA" sheetId="1" r:id="rId1"/>
    <sheet name="PAGO TOTAL TARJETA - CORRIENTE" sheetId="2" r:id="rId2"/>
    <sheet name="PAGO EN DOS CUOTAS " sheetId="3" r:id="rId3"/>
    <sheet name="PAGO EN MODULOS" sheetId="4" r:id="rId4"/>
    <sheet name="PAGO EN  MAS DE DOS CUOTA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5" l="1"/>
  <c r="G14" i="5"/>
  <c r="F14" i="5"/>
  <c r="C14" i="5"/>
  <c r="J13" i="5"/>
  <c r="J14" i="5" s="1"/>
  <c r="H13" i="5"/>
  <c r="F13" i="5"/>
  <c r="J12" i="5"/>
  <c r="H12" i="5"/>
  <c r="G12" i="5"/>
  <c r="C14" i="4"/>
  <c r="F13" i="4"/>
  <c r="F14" i="4" s="1"/>
  <c r="G12" i="4"/>
  <c r="G14" i="4" s="1"/>
  <c r="C15" i="3"/>
  <c r="E14" i="3"/>
  <c r="E15" i="3" s="1"/>
  <c r="F13" i="3"/>
  <c r="H13" i="3" s="1"/>
  <c r="E13" i="3"/>
  <c r="C14" i="2"/>
  <c r="E13" i="2"/>
  <c r="F13" i="2" s="1"/>
  <c r="F12" i="2"/>
  <c r="E12" i="2"/>
  <c r="C14" i="1"/>
  <c r="E13" i="1"/>
  <c r="F13" i="1" s="1"/>
  <c r="H13" i="1" s="1"/>
  <c r="E12" i="1"/>
  <c r="F12" i="1" s="1"/>
  <c r="H12" i="4" l="1"/>
  <c r="J12" i="4" s="1"/>
  <c r="F14" i="3"/>
  <c r="F15" i="3" s="1"/>
  <c r="H12" i="2"/>
  <c r="I12" i="2" s="1"/>
  <c r="H13" i="4"/>
  <c r="J13" i="4" s="1"/>
  <c r="K13" i="4" s="1"/>
  <c r="K14" i="4" s="1"/>
  <c r="F14" i="2"/>
  <c r="H13" i="2"/>
  <c r="H14" i="2" s="1"/>
  <c r="E14" i="2"/>
  <c r="F14" i="1"/>
  <c r="E14" i="1"/>
  <c r="I13" i="3"/>
  <c r="I13" i="1"/>
  <c r="I13" i="2"/>
  <c r="K13" i="5"/>
  <c r="K14" i="5" s="1"/>
  <c r="H12" i="1"/>
  <c r="J14" i="4" l="1"/>
  <c r="H14" i="4"/>
  <c r="H14" i="3"/>
  <c r="I14" i="2"/>
  <c r="H14" i="1"/>
  <c r="I12" i="1"/>
  <c r="I14" i="1" s="1"/>
  <c r="H15" i="3" l="1"/>
  <c r="I14" i="3"/>
  <c r="J14" i="3" l="1"/>
  <c r="J15" i="3" s="1"/>
  <c r="I15" i="3"/>
</calcChain>
</file>

<file path=xl/sharedStrings.xml><?xml version="1.0" encoding="utf-8"?>
<sst xmlns="http://schemas.openxmlformats.org/spreadsheetml/2006/main" count="147" uniqueCount="47">
  <si>
    <t>FLACSO SEDE ECUADOR</t>
  </si>
  <si>
    <t>FORMAS DE PAGO DE COLEGIATURA</t>
  </si>
  <si>
    <t>MATRÍCULA</t>
  </si>
  <si>
    <t>Los alumnos que se matriculen entre el 22 de agosto y 19 de septiembre tendrán un descuento en la matrícula del 10%</t>
  </si>
  <si>
    <t>PAGO TOTAL TRANSFERENCIA</t>
  </si>
  <si>
    <t>DETALLE</t>
  </si>
  <si>
    <t>COSTOS</t>
  </si>
  <si>
    <t>ASISTENCIA FINANCIERA</t>
  </si>
  <si>
    <t>VALOR AF</t>
  </si>
  <si>
    <t>VALOR A PAGAR</t>
  </si>
  <si>
    <t>DESCUENTO PRONTO PAGO</t>
  </si>
  <si>
    <t>VALOR DESCUENTO PRONTO PAGO</t>
  </si>
  <si>
    <t>MATRICULA</t>
  </si>
  <si>
    <t>COLEGIATURA</t>
  </si>
  <si>
    <t>TOTAL</t>
  </si>
  <si>
    <t>El descuento del 10% en la matrícula aplica solo si el pago se realiza desde el 22 de agosto al 19 de septiembre, de lo contrario coloque 0% por favor en la celda coloreada de verde en el cuadro.</t>
  </si>
  <si>
    <t>PAGO EN DOS CUOTAS</t>
  </si>
  <si>
    <t>Si el estudiante paga con tarjeta de crédito no aplica el descuento del 5% por pago en efectivo de colegiatura.</t>
  </si>
  <si>
    <t>PRIMER PAGO</t>
  </si>
  <si>
    <t>SEGUNDO PAGO</t>
  </si>
  <si>
    <t>El segundo pago de colegiatura lo deberá realizar antes del inicio del IV módulo.</t>
  </si>
  <si>
    <t>PAGO EN MÓDULOS</t>
  </si>
  <si>
    <t>Los estudiantes pueden optar por pagar su colegiatura en módulos previo al inicio del mismo</t>
  </si>
  <si>
    <t>N. CUOTAS</t>
  </si>
  <si>
    <t>VALOR DE CUOTAS</t>
  </si>
  <si>
    <t>N/A</t>
  </si>
  <si>
    <t>PAGO EN CUOTAS</t>
  </si>
  <si>
    <t>Los estudiantes pueden optar por pagar su colegiatura de manera mensual máximo hasta 25 meses</t>
  </si>
  <si>
    <t>El pago de la matrícula y primera cuota de colegiatura se lo relizará en el proceso de matrículación, a partir de la segunda cuota de colegiatura las fechas de vencimiento son hasta el 5 de cada mes, a partir de noviembre 2022.</t>
  </si>
  <si>
    <t>Coloque en la celda coloreada de amarillo en el cuadro  el porcentaje de descuento asignado, el mismo que indica en la carta de admisión.</t>
  </si>
  <si>
    <t>En la celda coloreada de azul coloque el número de cuotas en las cuales pagará la colegiatura, máximo  25 cuotas.</t>
  </si>
  <si>
    <t xml:space="preserve"> </t>
  </si>
  <si>
    <t>Los alumnos que se matriculen entre el 21 de agosto al 22 de septiembre aplicaran a los descuentos por pronto pago en la matrícula.</t>
  </si>
  <si>
    <r>
      <t xml:space="preserve">Los estudiantes quienes paguen la totalidad de colegiatura a través de </t>
    </r>
    <r>
      <rPr>
        <b/>
        <sz val="11"/>
        <color theme="1"/>
        <rFont val="Calibri"/>
        <family val="2"/>
      </rPr>
      <t>transferencia o depósito</t>
    </r>
    <r>
      <rPr>
        <sz val="11"/>
        <color theme="1"/>
        <rFont val="Calibri"/>
        <family val="2"/>
      </rPr>
      <t xml:space="preserve"> tendrá un 10% de descuento en la colegiatura, durante el período de matrículas.</t>
    </r>
  </si>
  <si>
    <t xml:space="preserve">Fechas </t>
  </si>
  <si>
    <t>Valor matrícula</t>
  </si>
  <si>
    <t>Porcentaje de descuento</t>
  </si>
  <si>
    <t>Valor descuento</t>
  </si>
  <si>
    <t>Valor a pagar</t>
  </si>
  <si>
    <t>21 al 29 de agosto</t>
  </si>
  <si>
    <t>30 de agosto al 10 de septiembre</t>
  </si>
  <si>
    <t>21 al 22 de septiembre</t>
  </si>
  <si>
    <t>Descuento por pronto pago matrícula</t>
  </si>
  <si>
    <t>PAGO TOTAL TARJETA DE CRÉDITO</t>
  </si>
  <si>
    <t>Los estudiantes quienes opten pagar su colegiatura en dos cuotas a través de transferencia o depósito tendrán el descuento del 5% por pago en efectivo, durante el período de matrículas.</t>
  </si>
  <si>
    <t>El descuento por pronto pago en la matrícula aplica solo si el pago se realiza desde el 21 de agosto al 22 de septiembre, de acuerdo a las fechas que se detallan a continuación, de lo contrario coloque 0% en la celda coloreada de verde en el cuadro.</t>
  </si>
  <si>
    <t>Los estudiantes quienes paguen la totalidad de colegiatura con tarjeta de credito  tendrán el descuento del 5%, durante el período de matrículas.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</si>
</sst>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.00\ _€_-;\-* #,##0.00\ _€_-;_-* &quot;-&quot;??\ _€_-;_-@"/>
    <numFmt numFmtId="165" formatCode="_-* #,##0.00\ _€_-;\-* #,##0.00\ _€_-;_-* &quot;-&quot;??\ _€_-;_-@_-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8EAADB"/>
        <bgColor rgb="FF8EAADB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9" fontId="6" fillId="0" borderId="1" xfId="0" applyNumberFormat="1" applyFont="1" applyBorder="1" applyAlignment="1">
      <alignment horizontal="center" vertical="center"/>
    </xf>
    <xf numFmtId="9" fontId="6" fillId="3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vertical="center"/>
    </xf>
    <xf numFmtId="9" fontId="6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43" fontId="9" fillId="0" borderId="3" xfId="1" applyFont="1" applyBorder="1" applyAlignment="1" applyProtection="1">
      <alignment vertical="center" wrapText="1"/>
      <protection locked="0"/>
    </xf>
    <xf numFmtId="9" fontId="9" fillId="0" borderId="3" xfId="2" applyFont="1" applyBorder="1" applyAlignment="1" applyProtection="1">
      <alignment horizontal="center" vertical="center" wrapText="1"/>
      <protection locked="0"/>
    </xf>
    <xf numFmtId="165" fontId="9" fillId="0" borderId="3" xfId="0" applyNumberFormat="1" applyFont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0" workbookViewId="0">
      <selection activeCell="C18" sqref="C18"/>
    </sheetView>
  </sheetViews>
  <sheetFormatPr baseColWidth="10" defaultColWidth="14.42578125" defaultRowHeight="15" customHeight="1" x14ac:dyDescent="0.25"/>
  <cols>
    <col min="1" max="1" width="7" customWidth="1"/>
    <col min="2" max="2" width="14.7109375" customWidth="1"/>
    <col min="3" max="7" width="11.42578125" customWidth="1"/>
    <col min="8" max="8" width="12.28515625" customWidth="1"/>
    <col min="9" max="9" width="15.140625" customWidth="1"/>
    <col min="10" max="13" width="11.42578125" customWidth="1"/>
    <col min="14" max="26" width="10.7109375" customWidth="1"/>
  </cols>
  <sheetData>
    <row r="1" spans="1:26" ht="18.75" x14ac:dyDescent="0.25">
      <c r="A1" s="1"/>
      <c r="B1" s="32" t="s">
        <v>0</v>
      </c>
      <c r="C1" s="33"/>
      <c r="D1" s="33"/>
      <c r="E1" s="33"/>
      <c r="F1" s="33"/>
      <c r="G1" s="33"/>
      <c r="H1" s="33"/>
      <c r="I1" s="3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25">
      <c r="A2" s="1"/>
      <c r="B2" s="32" t="s">
        <v>1</v>
      </c>
      <c r="C2" s="33"/>
      <c r="D2" s="33"/>
      <c r="E2" s="33"/>
      <c r="F2" s="33"/>
      <c r="G2" s="33"/>
      <c r="H2" s="33"/>
      <c r="I2" s="3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x14ac:dyDescent="0.25">
      <c r="A4" s="1"/>
      <c r="B4" s="2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24" t="s">
        <v>32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x14ac:dyDescent="0.25">
      <c r="A8" s="1"/>
      <c r="B8" s="2" t="s">
        <v>4</v>
      </c>
      <c r="C8" s="3"/>
      <c r="D8" s="3"/>
      <c r="E8" s="3"/>
      <c r="F8" s="3"/>
      <c r="G8" s="3"/>
      <c r="H8" s="3"/>
      <c r="I8" s="3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6.75" customHeight="1" x14ac:dyDescent="0.25">
      <c r="A9" s="1"/>
      <c r="B9" s="34" t="s">
        <v>33</v>
      </c>
      <c r="C9" s="33"/>
      <c r="D9" s="33"/>
      <c r="E9" s="33"/>
      <c r="F9" s="33"/>
      <c r="G9" s="33"/>
      <c r="H9" s="33"/>
      <c r="I9" s="33"/>
      <c r="J9" s="3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x14ac:dyDescent="0.25">
      <c r="A10" s="1"/>
      <c r="B10" s="2"/>
      <c r="C10" s="3"/>
      <c r="D10" s="3"/>
      <c r="E10" s="3"/>
      <c r="F10" s="3"/>
      <c r="G10" s="3"/>
      <c r="H10" s="3"/>
      <c r="I10" s="3"/>
      <c r="J10" s="3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1" x14ac:dyDescent="0.25">
      <c r="A11" s="1"/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  <c r="G11" s="4" t="s">
        <v>10</v>
      </c>
      <c r="H11" s="4" t="s">
        <v>11</v>
      </c>
      <c r="I11" s="5" t="s">
        <v>9</v>
      </c>
      <c r="J11" s="6"/>
      <c r="K11" s="6"/>
      <c r="L11" s="7"/>
      <c r="M11" s="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1"/>
      <c r="B12" s="8" t="s">
        <v>12</v>
      </c>
      <c r="C12" s="9">
        <v>500</v>
      </c>
      <c r="D12" s="10">
        <v>0</v>
      </c>
      <c r="E12" s="9">
        <f t="shared" ref="E12:E13" si="0">+C12*D12</f>
        <v>0</v>
      </c>
      <c r="F12" s="9">
        <f t="shared" ref="F12:F13" si="1">+C12-E12</f>
        <v>500</v>
      </c>
      <c r="G12" s="11">
        <v>0.1</v>
      </c>
      <c r="H12" s="9">
        <f t="shared" ref="H12:H13" si="2">+F12*G12</f>
        <v>50</v>
      </c>
      <c r="I12" s="12">
        <f t="shared" ref="I12:I13" si="3">+F12-H12</f>
        <v>450</v>
      </c>
      <c r="J12" s="7"/>
      <c r="K12" s="7"/>
      <c r="L12" s="7"/>
      <c r="M12" s="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1"/>
      <c r="B13" s="8" t="s">
        <v>13</v>
      </c>
      <c r="C13" s="9">
        <v>4000</v>
      </c>
      <c r="D13" s="10">
        <v>0</v>
      </c>
      <c r="E13" s="9">
        <f t="shared" si="0"/>
        <v>0</v>
      </c>
      <c r="F13" s="9">
        <f t="shared" si="1"/>
        <v>4000</v>
      </c>
      <c r="G13" s="10">
        <v>0.1</v>
      </c>
      <c r="H13" s="9">
        <f t="shared" si="2"/>
        <v>400</v>
      </c>
      <c r="I13" s="12">
        <f t="shared" si="3"/>
        <v>3600</v>
      </c>
      <c r="J13" s="7"/>
      <c r="K13" s="7"/>
      <c r="L13" s="7"/>
      <c r="M13" s="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 x14ac:dyDescent="0.25">
      <c r="A14" s="1"/>
      <c r="B14" s="14" t="s">
        <v>14</v>
      </c>
      <c r="C14" s="15">
        <f>SUM(C12:C13)</f>
        <v>4500</v>
      </c>
      <c r="D14" s="15"/>
      <c r="E14" s="15">
        <f t="shared" ref="E14:F14" si="4">SUM(E12:E13)</f>
        <v>0</v>
      </c>
      <c r="F14" s="15">
        <f t="shared" si="4"/>
        <v>4500</v>
      </c>
      <c r="G14" s="15"/>
      <c r="H14" s="15">
        <f t="shared" ref="H14:I14" si="5">SUM(H12:H13)</f>
        <v>450</v>
      </c>
      <c r="I14" s="16">
        <f t="shared" si="5"/>
        <v>4050</v>
      </c>
      <c r="J14" s="7"/>
      <c r="K14" s="7"/>
      <c r="L14" s="7"/>
      <c r="M14" s="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4.25" customHeight="1" x14ac:dyDescent="0.25">
      <c r="A17" s="1"/>
      <c r="B17" s="18"/>
      <c r="C17" s="38" t="s">
        <v>45</v>
      </c>
      <c r="D17" s="35"/>
      <c r="E17" s="35"/>
      <c r="F17" s="35"/>
      <c r="G17" s="35"/>
      <c r="H17" s="35"/>
      <c r="I17" s="3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26" t="s">
        <v>42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2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5.25" customHeight="1" x14ac:dyDescent="0.25">
      <c r="A21" s="1"/>
      <c r="B21" s="25" t="s">
        <v>34</v>
      </c>
      <c r="C21" s="25" t="s">
        <v>35</v>
      </c>
      <c r="D21" s="25" t="s">
        <v>36</v>
      </c>
      <c r="E21" s="25" t="s">
        <v>37</v>
      </c>
      <c r="F21" s="25" t="s">
        <v>38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30" customFormat="1" ht="28.5" customHeight="1" x14ac:dyDescent="0.25">
      <c r="A22" s="19"/>
      <c r="B22" s="31" t="s">
        <v>39</v>
      </c>
      <c r="C22" s="27">
        <v>500</v>
      </c>
      <c r="D22" s="28">
        <v>0.3</v>
      </c>
      <c r="E22" s="27">
        <v>150</v>
      </c>
      <c r="F22" s="29">
        <v>350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s="30" customFormat="1" ht="28.5" customHeight="1" x14ac:dyDescent="0.25">
      <c r="A23" s="19"/>
      <c r="B23" s="31" t="s">
        <v>40</v>
      </c>
      <c r="C23" s="27">
        <v>500</v>
      </c>
      <c r="D23" s="28">
        <v>0.2</v>
      </c>
      <c r="E23" s="27">
        <v>100</v>
      </c>
      <c r="F23" s="29">
        <v>400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s="30" customFormat="1" ht="28.5" customHeight="1" x14ac:dyDescent="0.25">
      <c r="A24" s="19"/>
      <c r="B24" s="31" t="s">
        <v>41</v>
      </c>
      <c r="C24" s="27">
        <v>500</v>
      </c>
      <c r="D24" s="28">
        <v>0.1</v>
      </c>
      <c r="E24" s="27">
        <v>50</v>
      </c>
      <c r="F24" s="29">
        <v>450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 t="s">
        <v>31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B1:I1"/>
    <mergeCell ref="B2:I2"/>
    <mergeCell ref="B9:I9"/>
    <mergeCell ref="C17:I17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workbookViewId="0">
      <selection activeCell="H14" sqref="H14"/>
    </sheetView>
  </sheetViews>
  <sheetFormatPr baseColWidth="10" defaultColWidth="14.42578125" defaultRowHeight="15" customHeight="1" x14ac:dyDescent="0.25"/>
  <cols>
    <col min="1" max="1" width="7" customWidth="1"/>
    <col min="2" max="2" width="16" customWidth="1"/>
    <col min="3" max="7" width="11.42578125" customWidth="1"/>
    <col min="8" max="8" width="12.7109375" customWidth="1"/>
    <col min="9" max="9" width="15.140625" customWidth="1"/>
    <col min="10" max="10" width="1.7109375" customWidth="1"/>
    <col min="11" max="13" width="11.42578125" customWidth="1"/>
    <col min="14" max="26" width="10.7109375" customWidth="1"/>
  </cols>
  <sheetData>
    <row r="1" spans="1:26" ht="18.75" x14ac:dyDescent="0.25">
      <c r="A1" s="1"/>
      <c r="B1" s="32" t="s">
        <v>0</v>
      </c>
      <c r="C1" s="33"/>
      <c r="D1" s="33"/>
      <c r="E1" s="33"/>
      <c r="F1" s="33"/>
      <c r="G1" s="33"/>
      <c r="H1" s="33"/>
      <c r="I1" s="3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25">
      <c r="A2" s="1"/>
      <c r="B2" s="32" t="s">
        <v>1</v>
      </c>
      <c r="C2" s="33"/>
      <c r="D2" s="33"/>
      <c r="E2" s="33"/>
      <c r="F2" s="33"/>
      <c r="G2" s="33"/>
      <c r="H2" s="33"/>
      <c r="I2" s="3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x14ac:dyDescent="0.25">
      <c r="A4" s="1"/>
      <c r="B4" s="2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x14ac:dyDescent="0.25">
      <c r="A5" s="1"/>
      <c r="B5" s="35" t="s">
        <v>32</v>
      </c>
      <c r="C5" s="35"/>
      <c r="D5" s="35"/>
      <c r="E5" s="35"/>
      <c r="F5" s="35"/>
      <c r="G5" s="35"/>
      <c r="H5" s="35"/>
      <c r="I5" s="35"/>
      <c r="J5" s="3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x14ac:dyDescent="0.25">
      <c r="A8" s="1"/>
      <c r="B8" s="2" t="s">
        <v>43</v>
      </c>
      <c r="C8" s="3"/>
      <c r="D8" s="3"/>
      <c r="E8" s="3"/>
      <c r="F8" s="3"/>
      <c r="G8" s="3"/>
      <c r="H8" s="3"/>
      <c r="I8" s="3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6.75" customHeight="1" x14ac:dyDescent="0.25">
      <c r="A9" s="1"/>
      <c r="B9" s="34" t="s">
        <v>46</v>
      </c>
      <c r="C9" s="33"/>
      <c r="D9" s="33"/>
      <c r="E9" s="33"/>
      <c r="F9" s="33"/>
      <c r="G9" s="33"/>
      <c r="H9" s="33"/>
      <c r="I9" s="33"/>
      <c r="J9" s="3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x14ac:dyDescent="0.25">
      <c r="A10" s="1"/>
      <c r="B10" s="2"/>
      <c r="C10" s="3"/>
      <c r="D10" s="3"/>
      <c r="E10" s="3"/>
      <c r="F10" s="3"/>
      <c r="G10" s="3"/>
      <c r="H10" s="3"/>
      <c r="I10" s="3"/>
      <c r="J10" s="3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8.25" x14ac:dyDescent="0.25">
      <c r="A11" s="1"/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  <c r="G11" s="4" t="s">
        <v>10</v>
      </c>
      <c r="H11" s="4" t="s">
        <v>11</v>
      </c>
      <c r="I11" s="5" t="s">
        <v>9</v>
      </c>
      <c r="J11" s="6"/>
      <c r="K11" s="6"/>
      <c r="L11" s="7"/>
      <c r="M11" s="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1"/>
      <c r="B12" s="8" t="s">
        <v>12</v>
      </c>
      <c r="C12" s="9">
        <v>500</v>
      </c>
      <c r="D12" s="10">
        <v>0</v>
      </c>
      <c r="E12" s="9">
        <f t="shared" ref="E12:E13" si="0">+C12*D12</f>
        <v>0</v>
      </c>
      <c r="F12" s="9">
        <f t="shared" ref="F12:F13" si="1">+C12-E12</f>
        <v>500</v>
      </c>
      <c r="G12" s="11">
        <v>0.1</v>
      </c>
      <c r="H12" s="9">
        <f t="shared" ref="H12:H13" si="2">+F12*G12</f>
        <v>50</v>
      </c>
      <c r="I12" s="12">
        <f t="shared" ref="I12:I13" si="3">+F12-H12</f>
        <v>450</v>
      </c>
      <c r="J12" s="7"/>
      <c r="K12" s="7"/>
      <c r="L12" s="7"/>
      <c r="M12" s="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1"/>
      <c r="B13" s="8" t="s">
        <v>13</v>
      </c>
      <c r="C13" s="9">
        <v>4000</v>
      </c>
      <c r="D13" s="10">
        <v>0</v>
      </c>
      <c r="E13" s="9">
        <f t="shared" si="0"/>
        <v>0</v>
      </c>
      <c r="F13" s="9">
        <f t="shared" si="1"/>
        <v>4000</v>
      </c>
      <c r="G13" s="10">
        <v>0.05</v>
      </c>
      <c r="H13" s="9">
        <f t="shared" si="2"/>
        <v>200</v>
      </c>
      <c r="I13" s="12">
        <f t="shared" si="3"/>
        <v>3800</v>
      </c>
      <c r="J13" s="7"/>
      <c r="K13" s="7"/>
      <c r="L13" s="7"/>
      <c r="M13" s="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 x14ac:dyDescent="0.25">
      <c r="A14" s="1"/>
      <c r="B14" s="14" t="s">
        <v>14</v>
      </c>
      <c r="C14" s="15">
        <f>SUM(C12:C13)</f>
        <v>4500</v>
      </c>
      <c r="D14" s="15"/>
      <c r="E14" s="15">
        <f t="shared" ref="E14:F14" si="4">SUM(E12:E13)</f>
        <v>0</v>
      </c>
      <c r="F14" s="15">
        <f t="shared" si="4"/>
        <v>4500</v>
      </c>
      <c r="G14" s="15"/>
      <c r="H14" s="15">
        <f t="shared" ref="H14:I14" si="5">SUM(H12:H13)</f>
        <v>250</v>
      </c>
      <c r="I14" s="16">
        <f t="shared" si="5"/>
        <v>4250</v>
      </c>
      <c r="J14" s="7"/>
      <c r="K14" s="7"/>
      <c r="L14" s="7"/>
      <c r="M14" s="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5.75" customHeight="1" x14ac:dyDescent="0.25">
      <c r="A17" s="1"/>
      <c r="B17" s="18"/>
      <c r="C17" s="38" t="s">
        <v>45</v>
      </c>
      <c r="D17" s="35"/>
      <c r="E17" s="35"/>
      <c r="F17" s="35"/>
      <c r="G17" s="35"/>
      <c r="H17" s="35"/>
      <c r="I17" s="3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26" t="s">
        <v>42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2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8.5" customHeight="1" x14ac:dyDescent="0.25">
      <c r="A22" s="1"/>
      <c r="B22" s="25" t="s">
        <v>34</v>
      </c>
      <c r="C22" s="25" t="s">
        <v>35</v>
      </c>
      <c r="D22" s="25" t="s">
        <v>36</v>
      </c>
      <c r="E22" s="25" t="s">
        <v>37</v>
      </c>
      <c r="F22" s="25" t="s">
        <v>38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8.5" customHeight="1" x14ac:dyDescent="0.25">
      <c r="A23" s="1"/>
      <c r="B23" s="31" t="s">
        <v>39</v>
      </c>
      <c r="C23" s="27">
        <v>500</v>
      </c>
      <c r="D23" s="28">
        <v>0.3</v>
      </c>
      <c r="E23" s="27">
        <v>150</v>
      </c>
      <c r="F23" s="29">
        <v>350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 x14ac:dyDescent="0.25">
      <c r="A24" s="1"/>
      <c r="B24" s="31" t="s">
        <v>40</v>
      </c>
      <c r="C24" s="27">
        <v>500</v>
      </c>
      <c r="D24" s="28">
        <v>0.2</v>
      </c>
      <c r="E24" s="27">
        <v>100</v>
      </c>
      <c r="F24" s="29">
        <v>400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 customHeight="1" x14ac:dyDescent="0.25">
      <c r="A25" s="1"/>
      <c r="B25" s="31" t="s">
        <v>41</v>
      </c>
      <c r="C25" s="27">
        <v>500</v>
      </c>
      <c r="D25" s="28">
        <v>0.1</v>
      </c>
      <c r="E25" s="27">
        <v>50</v>
      </c>
      <c r="F25" s="29">
        <v>450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5">
    <mergeCell ref="B1:I1"/>
    <mergeCell ref="B2:I2"/>
    <mergeCell ref="B9:I9"/>
    <mergeCell ref="C17:I17"/>
    <mergeCell ref="B5:J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9"/>
  <sheetViews>
    <sheetView topLeftCell="A12" workbookViewId="0">
      <selection activeCell="C20" sqref="C20"/>
    </sheetView>
  </sheetViews>
  <sheetFormatPr baseColWidth="10" defaultColWidth="14.42578125" defaultRowHeight="15" customHeight="1" x14ac:dyDescent="0.25"/>
  <cols>
    <col min="1" max="1" width="7" customWidth="1"/>
    <col min="2" max="2" width="18.5703125" customWidth="1"/>
    <col min="3" max="7" width="11.42578125" customWidth="1"/>
    <col min="8" max="8" width="12.28515625" customWidth="1"/>
    <col min="9" max="10" width="13.85546875" customWidth="1"/>
    <col min="11" max="13" width="11.42578125" customWidth="1"/>
    <col min="14" max="26" width="10.7109375" customWidth="1"/>
  </cols>
  <sheetData>
    <row r="1" spans="1:26" ht="18.75" x14ac:dyDescent="0.25">
      <c r="A1" s="1"/>
      <c r="B1" s="32" t="s">
        <v>0</v>
      </c>
      <c r="C1" s="33"/>
      <c r="D1" s="33"/>
      <c r="E1" s="33"/>
      <c r="F1" s="33"/>
      <c r="G1" s="33"/>
      <c r="H1" s="33"/>
      <c r="I1" s="33"/>
      <c r="J1" s="3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25">
      <c r="A2" s="1"/>
      <c r="B2" s="32" t="s">
        <v>1</v>
      </c>
      <c r="C2" s="33"/>
      <c r="D2" s="33"/>
      <c r="E2" s="33"/>
      <c r="F2" s="33"/>
      <c r="G2" s="33"/>
      <c r="H2" s="33"/>
      <c r="I2" s="33"/>
      <c r="J2" s="3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x14ac:dyDescent="0.25">
      <c r="A4" s="1"/>
      <c r="B4" s="2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36" t="s">
        <v>32</v>
      </c>
      <c r="C5" s="36"/>
      <c r="D5" s="36"/>
      <c r="E5" s="36"/>
      <c r="F5" s="36"/>
      <c r="G5" s="36"/>
      <c r="H5" s="36"/>
      <c r="I5" s="36"/>
      <c r="J5" s="3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x14ac:dyDescent="0.25">
      <c r="A8" s="1"/>
      <c r="B8" s="2" t="s">
        <v>16</v>
      </c>
      <c r="C8" s="3"/>
      <c r="D8" s="3"/>
      <c r="E8" s="3"/>
      <c r="F8" s="3"/>
      <c r="G8" s="3"/>
      <c r="H8" s="3"/>
      <c r="I8" s="3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6.75" customHeight="1" x14ac:dyDescent="0.25">
      <c r="A9" s="1"/>
      <c r="B9" s="34" t="s">
        <v>44</v>
      </c>
      <c r="C9" s="33"/>
      <c r="D9" s="33"/>
      <c r="E9" s="33"/>
      <c r="F9" s="33"/>
      <c r="G9" s="33"/>
      <c r="H9" s="33"/>
      <c r="I9" s="33"/>
      <c r="J9" s="33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4.5" customHeight="1" x14ac:dyDescent="0.25">
      <c r="A10" s="1"/>
      <c r="B10" s="34" t="s">
        <v>17</v>
      </c>
      <c r="C10" s="33"/>
      <c r="D10" s="33"/>
      <c r="E10" s="33"/>
      <c r="F10" s="33"/>
      <c r="G10" s="33"/>
      <c r="H10" s="33"/>
      <c r="I10" s="33"/>
      <c r="J10" s="33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x14ac:dyDescent="0.25">
      <c r="A12" s="1"/>
      <c r="B12" s="4" t="s">
        <v>5</v>
      </c>
      <c r="C12" s="4" t="s">
        <v>6</v>
      </c>
      <c r="D12" s="4" t="s">
        <v>7</v>
      </c>
      <c r="E12" s="4" t="s">
        <v>8</v>
      </c>
      <c r="F12" s="4" t="s">
        <v>9</v>
      </c>
      <c r="G12" s="4" t="s">
        <v>10</v>
      </c>
      <c r="H12" s="4" t="s">
        <v>11</v>
      </c>
      <c r="I12" s="5" t="s">
        <v>18</v>
      </c>
      <c r="J12" s="4" t="s">
        <v>19</v>
      </c>
      <c r="K12" s="6"/>
      <c r="L12" s="7"/>
      <c r="M12" s="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1"/>
      <c r="B13" s="8" t="s">
        <v>12</v>
      </c>
      <c r="C13" s="9">
        <v>500</v>
      </c>
      <c r="D13" s="10">
        <v>0</v>
      </c>
      <c r="E13" s="9">
        <f t="shared" ref="E13:E14" si="0">+C13*D13</f>
        <v>0</v>
      </c>
      <c r="F13" s="9">
        <f t="shared" ref="F13:F14" si="1">+C13-E13</f>
        <v>500</v>
      </c>
      <c r="G13" s="11">
        <v>0.1</v>
      </c>
      <c r="H13" s="9">
        <f t="shared" ref="H13:H14" si="2">+F13*G13</f>
        <v>50</v>
      </c>
      <c r="I13" s="12">
        <f>+F13-H13</f>
        <v>450</v>
      </c>
      <c r="J13" s="9">
        <v>0</v>
      </c>
      <c r="K13" s="7"/>
      <c r="L13" s="7"/>
      <c r="M13" s="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1"/>
      <c r="B14" s="8" t="s">
        <v>13</v>
      </c>
      <c r="C14" s="9">
        <v>4000</v>
      </c>
      <c r="D14" s="10">
        <v>0</v>
      </c>
      <c r="E14" s="9">
        <f t="shared" si="0"/>
        <v>0</v>
      </c>
      <c r="F14" s="9">
        <f t="shared" si="1"/>
        <v>4000</v>
      </c>
      <c r="G14" s="10">
        <v>0.05</v>
      </c>
      <c r="H14" s="9">
        <f t="shared" si="2"/>
        <v>200</v>
      </c>
      <c r="I14" s="12">
        <f>+(F14-H14)/2</f>
        <v>1900</v>
      </c>
      <c r="J14" s="9">
        <f>+I14</f>
        <v>1900</v>
      </c>
      <c r="K14" s="7"/>
      <c r="L14" s="7"/>
      <c r="M14" s="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 x14ac:dyDescent="0.25">
      <c r="A15" s="1"/>
      <c r="B15" s="14" t="s">
        <v>14</v>
      </c>
      <c r="C15" s="15">
        <f>SUM(C13:C14)</f>
        <v>4500</v>
      </c>
      <c r="D15" s="15"/>
      <c r="E15" s="15">
        <f t="shared" ref="E15:F15" si="3">SUM(E13:E14)</f>
        <v>0</v>
      </c>
      <c r="F15" s="15">
        <f t="shared" si="3"/>
        <v>4500</v>
      </c>
      <c r="G15" s="15"/>
      <c r="H15" s="15">
        <f t="shared" ref="H15:J15" si="4">SUM(H13:H14)</f>
        <v>250</v>
      </c>
      <c r="I15" s="16">
        <f t="shared" si="4"/>
        <v>2350</v>
      </c>
      <c r="J15" s="15">
        <f t="shared" si="4"/>
        <v>1900</v>
      </c>
      <c r="K15" s="7"/>
      <c r="L15" s="7"/>
      <c r="M15" s="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3.25" customHeight="1" x14ac:dyDescent="0.25">
      <c r="A17" s="1"/>
      <c r="B17" s="1" t="s">
        <v>20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50.25" customHeight="1" x14ac:dyDescent="0.25">
      <c r="A19" s="1"/>
      <c r="B19" s="18"/>
      <c r="C19" s="34" t="s">
        <v>45</v>
      </c>
      <c r="D19" s="33"/>
      <c r="E19" s="33"/>
      <c r="F19" s="33"/>
      <c r="G19" s="33"/>
      <c r="H19" s="33"/>
      <c r="I19" s="33"/>
      <c r="J19" s="33"/>
      <c r="K19" s="1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26" t="s">
        <v>42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1"/>
      <c r="B22" s="26"/>
      <c r="C22" s="1"/>
      <c r="D22" s="1"/>
      <c r="E22" s="1"/>
      <c r="F22" s="1"/>
      <c r="G22" s="19"/>
      <c r="H22" s="19"/>
      <c r="I22" s="1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.75" customHeight="1" x14ac:dyDescent="0.25">
      <c r="A23" s="1"/>
      <c r="B23" s="25" t="s">
        <v>34</v>
      </c>
      <c r="C23" s="25" t="s">
        <v>35</v>
      </c>
      <c r="D23" s="25" t="s">
        <v>36</v>
      </c>
      <c r="E23" s="25" t="s">
        <v>37</v>
      </c>
      <c r="F23" s="25" t="s">
        <v>38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.75" customHeight="1" x14ac:dyDescent="0.25">
      <c r="A24" s="1"/>
      <c r="B24" s="31" t="s">
        <v>39</v>
      </c>
      <c r="C24" s="27">
        <v>500</v>
      </c>
      <c r="D24" s="28">
        <v>0.3</v>
      </c>
      <c r="E24" s="27">
        <v>150</v>
      </c>
      <c r="F24" s="29">
        <v>350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.75" customHeight="1" x14ac:dyDescent="0.25">
      <c r="A25" s="1"/>
      <c r="B25" s="31" t="s">
        <v>40</v>
      </c>
      <c r="C25" s="27">
        <v>500</v>
      </c>
      <c r="D25" s="28">
        <v>0.2</v>
      </c>
      <c r="E25" s="27">
        <v>100</v>
      </c>
      <c r="F25" s="29">
        <v>400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.75" customHeight="1" x14ac:dyDescent="0.25">
      <c r="A26" s="1"/>
      <c r="B26" s="31" t="s">
        <v>41</v>
      </c>
      <c r="C26" s="27">
        <v>500</v>
      </c>
      <c r="D26" s="28">
        <v>0.1</v>
      </c>
      <c r="E26" s="27">
        <v>50</v>
      </c>
      <c r="F26" s="29">
        <v>450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6">
    <mergeCell ref="C19:J19"/>
    <mergeCell ref="B1:J1"/>
    <mergeCell ref="B2:J2"/>
    <mergeCell ref="B5:J5"/>
    <mergeCell ref="B9:J9"/>
    <mergeCell ref="B10:J10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9"/>
  <sheetViews>
    <sheetView tabSelected="1" topLeftCell="A10" workbookViewId="0">
      <selection activeCell="I14" sqref="I14"/>
    </sheetView>
  </sheetViews>
  <sheetFormatPr baseColWidth="10" defaultColWidth="14.42578125" defaultRowHeight="15" customHeight="1" x14ac:dyDescent="0.25"/>
  <cols>
    <col min="1" max="1" width="7" customWidth="1"/>
    <col min="2" max="2" width="18.140625" customWidth="1"/>
    <col min="3" max="7" width="11.42578125" customWidth="1"/>
    <col min="8" max="8" width="12.28515625" customWidth="1"/>
    <col min="9" max="9" width="11.140625" customWidth="1"/>
    <col min="10" max="10" width="13.85546875" customWidth="1"/>
    <col min="11" max="11" width="13" customWidth="1"/>
    <col min="12" max="12" width="11.42578125" customWidth="1"/>
    <col min="13" max="26" width="10.7109375" customWidth="1"/>
  </cols>
  <sheetData>
    <row r="1" spans="1:26" ht="18.75" x14ac:dyDescent="0.25">
      <c r="A1" s="1"/>
      <c r="B1" s="32" t="s">
        <v>0</v>
      </c>
      <c r="C1" s="33"/>
      <c r="D1" s="33"/>
      <c r="E1" s="33"/>
      <c r="F1" s="33"/>
      <c r="G1" s="33"/>
      <c r="H1" s="33"/>
      <c r="I1" s="33"/>
      <c r="J1" s="3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25">
      <c r="A2" s="1"/>
      <c r="B2" s="32" t="s">
        <v>1</v>
      </c>
      <c r="C2" s="33"/>
      <c r="D2" s="33"/>
      <c r="E2" s="33"/>
      <c r="F2" s="33"/>
      <c r="G2" s="33"/>
      <c r="H2" s="33"/>
      <c r="I2" s="33"/>
      <c r="J2" s="3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x14ac:dyDescent="0.25">
      <c r="A4" s="1"/>
      <c r="B4" s="2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37" t="s">
        <v>32</v>
      </c>
      <c r="C5" s="37"/>
      <c r="D5" s="37"/>
      <c r="E5" s="37"/>
      <c r="F5" s="37"/>
      <c r="G5" s="37"/>
      <c r="H5" s="37"/>
      <c r="I5" s="37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x14ac:dyDescent="0.25">
      <c r="A8" s="1"/>
      <c r="B8" s="2" t="s">
        <v>21</v>
      </c>
      <c r="C8" s="3"/>
      <c r="D8" s="3"/>
      <c r="E8" s="3"/>
      <c r="F8" s="3"/>
      <c r="G8" s="3"/>
      <c r="H8" s="3"/>
      <c r="I8" s="3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3" customHeight="1" x14ac:dyDescent="0.25">
      <c r="A9" s="1"/>
      <c r="B9" s="34" t="s">
        <v>22</v>
      </c>
      <c r="C9" s="33"/>
      <c r="D9" s="33"/>
      <c r="E9" s="33"/>
      <c r="F9" s="33"/>
      <c r="G9" s="33"/>
      <c r="H9" s="33"/>
      <c r="I9" s="33"/>
      <c r="J9" s="33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x14ac:dyDescent="0.25">
      <c r="A10" s="1"/>
      <c r="B10" s="2"/>
      <c r="C10" s="3"/>
      <c r="D10" s="3"/>
      <c r="E10" s="3"/>
      <c r="F10" s="3"/>
      <c r="G10" s="3"/>
      <c r="H10" s="3"/>
      <c r="I10" s="3"/>
      <c r="J10" s="3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1" x14ac:dyDescent="0.25">
      <c r="A11" s="1"/>
      <c r="B11" s="4" t="s">
        <v>5</v>
      </c>
      <c r="C11" s="4" t="s">
        <v>6</v>
      </c>
      <c r="D11" s="4" t="s">
        <v>7</v>
      </c>
      <c r="E11" s="4" t="s">
        <v>10</v>
      </c>
      <c r="F11" s="4" t="s">
        <v>8</v>
      </c>
      <c r="G11" s="4" t="s">
        <v>11</v>
      </c>
      <c r="H11" s="4" t="s">
        <v>9</v>
      </c>
      <c r="I11" s="4" t="s">
        <v>23</v>
      </c>
      <c r="J11" s="5" t="s">
        <v>18</v>
      </c>
      <c r="K11" s="4" t="s">
        <v>24</v>
      </c>
      <c r="L11" s="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1"/>
      <c r="B12" s="8" t="s">
        <v>12</v>
      </c>
      <c r="C12" s="9">
        <v>500</v>
      </c>
      <c r="D12" s="10" t="s">
        <v>25</v>
      </c>
      <c r="E12" s="11">
        <v>0.1</v>
      </c>
      <c r="F12" s="20" t="s">
        <v>25</v>
      </c>
      <c r="G12" s="9">
        <f>+C12*E12</f>
        <v>50</v>
      </c>
      <c r="H12" s="9">
        <f>+C12-G12</f>
        <v>450</v>
      </c>
      <c r="I12" s="10" t="s">
        <v>25</v>
      </c>
      <c r="J12" s="12">
        <f>+H12</f>
        <v>450</v>
      </c>
      <c r="K12" s="9">
        <v>0</v>
      </c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1"/>
      <c r="B13" s="8" t="s">
        <v>13</v>
      </c>
      <c r="C13" s="9">
        <v>4000</v>
      </c>
      <c r="D13" s="10">
        <v>0</v>
      </c>
      <c r="E13" s="10" t="s">
        <v>25</v>
      </c>
      <c r="F13" s="20">
        <f>+C13*D13</f>
        <v>0</v>
      </c>
      <c r="G13" s="20" t="s">
        <v>25</v>
      </c>
      <c r="H13" s="9">
        <f>+C13-F13</f>
        <v>4000</v>
      </c>
      <c r="I13" s="21">
        <v>6</v>
      </c>
      <c r="J13" s="12">
        <f>+H13/I13</f>
        <v>666.66666666666663</v>
      </c>
      <c r="K13" s="9">
        <f>+J13</f>
        <v>666.66666666666663</v>
      </c>
      <c r="L13" s="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 x14ac:dyDescent="0.25">
      <c r="A14" s="1"/>
      <c r="B14" s="14" t="s">
        <v>14</v>
      </c>
      <c r="C14" s="15">
        <f>SUM(C12:C13)</f>
        <v>4500</v>
      </c>
      <c r="D14" s="15"/>
      <c r="E14" s="15"/>
      <c r="F14" s="15">
        <f t="shared" ref="F14:H14" si="0">SUM(F12:F13)</f>
        <v>0</v>
      </c>
      <c r="G14" s="15">
        <f t="shared" si="0"/>
        <v>50</v>
      </c>
      <c r="H14" s="15">
        <f t="shared" si="0"/>
        <v>4450</v>
      </c>
      <c r="I14" s="15"/>
      <c r="J14" s="16">
        <f t="shared" ref="J14:K14" si="1">SUM(J12:J13)</f>
        <v>1116.6666666666665</v>
      </c>
      <c r="K14" s="15">
        <f t="shared" si="1"/>
        <v>666.66666666666663</v>
      </c>
      <c r="L14" s="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7.25" customHeight="1" x14ac:dyDescent="0.25">
      <c r="A17" s="1"/>
      <c r="B17" s="18"/>
      <c r="C17" s="34" t="s">
        <v>45</v>
      </c>
      <c r="D17" s="33"/>
      <c r="E17" s="33"/>
      <c r="F17" s="33"/>
      <c r="G17" s="33"/>
      <c r="H17" s="33"/>
      <c r="I17" s="33"/>
      <c r="J17" s="33"/>
      <c r="K17" s="3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26" t="s">
        <v>42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1"/>
      <c r="B20" s="26"/>
      <c r="C20" s="1"/>
      <c r="D20" s="1"/>
      <c r="E20" s="1"/>
      <c r="F20" s="1"/>
      <c r="G20" s="19"/>
      <c r="H20" s="19"/>
      <c r="I20" s="1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6.25" customHeight="1" x14ac:dyDescent="0.25">
      <c r="A21" s="1"/>
      <c r="B21" s="25" t="s">
        <v>34</v>
      </c>
      <c r="C21" s="25" t="s">
        <v>35</v>
      </c>
      <c r="D21" s="25" t="s">
        <v>36</v>
      </c>
      <c r="E21" s="25" t="s">
        <v>37</v>
      </c>
      <c r="F21" s="25" t="s">
        <v>38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.25" customHeight="1" x14ac:dyDescent="0.25">
      <c r="A22" s="1"/>
      <c r="B22" s="31" t="s">
        <v>39</v>
      </c>
      <c r="C22" s="27">
        <v>500</v>
      </c>
      <c r="D22" s="28">
        <v>0.3</v>
      </c>
      <c r="E22" s="27">
        <v>150</v>
      </c>
      <c r="F22" s="29">
        <v>350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6.25" customHeight="1" x14ac:dyDescent="0.25">
      <c r="A23" s="1"/>
      <c r="B23" s="31" t="s">
        <v>40</v>
      </c>
      <c r="C23" s="27">
        <v>500</v>
      </c>
      <c r="D23" s="28">
        <v>0.2</v>
      </c>
      <c r="E23" s="27">
        <v>100</v>
      </c>
      <c r="F23" s="29">
        <v>400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6.25" customHeight="1" x14ac:dyDescent="0.25">
      <c r="A24" s="1"/>
      <c r="B24" s="31" t="s">
        <v>41</v>
      </c>
      <c r="C24" s="27">
        <v>500</v>
      </c>
      <c r="D24" s="28">
        <v>0.1</v>
      </c>
      <c r="E24" s="27">
        <v>50</v>
      </c>
      <c r="F24" s="29">
        <v>450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5">
    <mergeCell ref="C17:K17"/>
    <mergeCell ref="B5:K5"/>
    <mergeCell ref="B1:J1"/>
    <mergeCell ref="B2:J2"/>
    <mergeCell ref="B9:J9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baseColWidth="10" defaultColWidth="14.42578125" defaultRowHeight="15" customHeight="1" x14ac:dyDescent="0.25"/>
  <cols>
    <col min="1" max="1" width="7" customWidth="1"/>
    <col min="2" max="2" width="13.28515625" customWidth="1"/>
    <col min="3" max="7" width="11.42578125" customWidth="1"/>
    <col min="8" max="8" width="12.28515625" customWidth="1"/>
    <col min="9" max="9" width="11.140625" customWidth="1"/>
    <col min="10" max="10" width="13.85546875" customWidth="1"/>
    <col min="11" max="11" width="13" customWidth="1"/>
    <col min="12" max="12" width="11.42578125" customWidth="1"/>
    <col min="13" max="26" width="10.7109375" customWidth="1"/>
  </cols>
  <sheetData>
    <row r="1" spans="1:26" ht="18.75" x14ac:dyDescent="0.25">
      <c r="A1" s="1"/>
      <c r="B1" s="32" t="s">
        <v>0</v>
      </c>
      <c r="C1" s="33"/>
      <c r="D1" s="33"/>
      <c r="E1" s="33"/>
      <c r="F1" s="33"/>
      <c r="G1" s="33"/>
      <c r="H1" s="33"/>
      <c r="I1" s="33"/>
      <c r="J1" s="3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25">
      <c r="A2" s="1"/>
      <c r="B2" s="32" t="s">
        <v>1</v>
      </c>
      <c r="C2" s="33"/>
      <c r="D2" s="33"/>
      <c r="E2" s="33"/>
      <c r="F2" s="33"/>
      <c r="G2" s="33"/>
      <c r="H2" s="33"/>
      <c r="I2" s="33"/>
      <c r="J2" s="3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x14ac:dyDescent="0.25">
      <c r="A4" s="1"/>
      <c r="B4" s="2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37" t="s">
        <v>3</v>
      </c>
      <c r="C5" s="33"/>
      <c r="D5" s="33"/>
      <c r="E5" s="33"/>
      <c r="F5" s="33"/>
      <c r="G5" s="33"/>
      <c r="H5" s="33"/>
      <c r="I5" s="33"/>
      <c r="J5" s="3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x14ac:dyDescent="0.25">
      <c r="A8" s="1"/>
      <c r="B8" s="2" t="s">
        <v>26</v>
      </c>
      <c r="C8" s="3"/>
      <c r="D8" s="3"/>
      <c r="E8" s="3"/>
      <c r="F8" s="3"/>
      <c r="G8" s="3"/>
      <c r="H8" s="3"/>
      <c r="I8" s="3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3" customHeight="1" x14ac:dyDescent="0.25">
      <c r="A9" s="1"/>
      <c r="B9" s="34" t="s">
        <v>27</v>
      </c>
      <c r="C9" s="33"/>
      <c r="D9" s="33"/>
      <c r="E9" s="33"/>
      <c r="F9" s="33"/>
      <c r="G9" s="33"/>
      <c r="H9" s="33"/>
      <c r="I9" s="33"/>
      <c r="J9" s="33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x14ac:dyDescent="0.25">
      <c r="A10" s="1"/>
      <c r="B10" s="2"/>
      <c r="C10" s="3"/>
      <c r="D10" s="3"/>
      <c r="E10" s="3"/>
      <c r="F10" s="3"/>
      <c r="G10" s="3"/>
      <c r="H10" s="3"/>
      <c r="I10" s="3"/>
      <c r="J10" s="3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1" x14ac:dyDescent="0.25">
      <c r="A11" s="1"/>
      <c r="B11" s="4" t="s">
        <v>5</v>
      </c>
      <c r="C11" s="4" t="s">
        <v>6</v>
      </c>
      <c r="D11" s="4" t="s">
        <v>7</v>
      </c>
      <c r="E11" s="4" t="s">
        <v>10</v>
      </c>
      <c r="F11" s="4" t="s">
        <v>8</v>
      </c>
      <c r="G11" s="4" t="s">
        <v>11</v>
      </c>
      <c r="H11" s="4" t="s">
        <v>9</v>
      </c>
      <c r="I11" s="4" t="s">
        <v>23</v>
      </c>
      <c r="J11" s="5" t="s">
        <v>18</v>
      </c>
      <c r="K11" s="4" t="s">
        <v>24</v>
      </c>
      <c r="L11" s="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1"/>
      <c r="B12" s="8" t="s">
        <v>12</v>
      </c>
      <c r="C12" s="9">
        <v>500</v>
      </c>
      <c r="D12" s="10" t="s">
        <v>25</v>
      </c>
      <c r="E12" s="11">
        <v>0.1</v>
      </c>
      <c r="F12" s="20" t="s">
        <v>25</v>
      </c>
      <c r="G12" s="9">
        <f>+C12*E12</f>
        <v>50</v>
      </c>
      <c r="H12" s="9">
        <f>+C12-G12</f>
        <v>450</v>
      </c>
      <c r="I12" s="10" t="s">
        <v>25</v>
      </c>
      <c r="J12" s="12">
        <f>+H12</f>
        <v>450</v>
      </c>
      <c r="K12" s="9">
        <v>0</v>
      </c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1"/>
      <c r="B13" s="8" t="s">
        <v>13</v>
      </c>
      <c r="C13" s="9">
        <v>7500</v>
      </c>
      <c r="D13" s="13">
        <v>0.3</v>
      </c>
      <c r="E13" s="10" t="s">
        <v>25</v>
      </c>
      <c r="F13" s="20">
        <f>+C13*D13</f>
        <v>2250</v>
      </c>
      <c r="G13" s="20" t="s">
        <v>25</v>
      </c>
      <c r="H13" s="9">
        <f>+C13-F13</f>
        <v>5250</v>
      </c>
      <c r="I13" s="22">
        <v>25</v>
      </c>
      <c r="J13" s="12">
        <f>+H13/I13</f>
        <v>210</v>
      </c>
      <c r="K13" s="9">
        <f>+J13</f>
        <v>210</v>
      </c>
      <c r="L13" s="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 x14ac:dyDescent="0.25">
      <c r="A14" s="1"/>
      <c r="B14" s="14" t="s">
        <v>14</v>
      </c>
      <c r="C14" s="15">
        <f>SUM(C12:C13)</f>
        <v>8000</v>
      </c>
      <c r="D14" s="15"/>
      <c r="E14" s="15"/>
      <c r="F14" s="15">
        <f t="shared" ref="F14:H14" si="0">SUM(F12:F13)</f>
        <v>2250</v>
      </c>
      <c r="G14" s="15">
        <f t="shared" si="0"/>
        <v>50</v>
      </c>
      <c r="H14" s="15">
        <f t="shared" si="0"/>
        <v>5700</v>
      </c>
      <c r="I14" s="15"/>
      <c r="J14" s="16">
        <f t="shared" ref="J14:K14" si="1">SUM(J12:J13)</f>
        <v>660</v>
      </c>
      <c r="K14" s="15">
        <f t="shared" si="1"/>
        <v>210</v>
      </c>
      <c r="L14" s="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5.25" customHeight="1" x14ac:dyDescent="0.25">
      <c r="A16" s="1"/>
      <c r="B16" s="34" t="s">
        <v>28</v>
      </c>
      <c r="C16" s="33"/>
      <c r="D16" s="33"/>
      <c r="E16" s="33"/>
      <c r="F16" s="33"/>
      <c r="G16" s="33"/>
      <c r="H16" s="33"/>
      <c r="I16" s="33"/>
      <c r="J16" s="33"/>
      <c r="K16" s="33"/>
      <c r="L16" s="7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3" customHeight="1" x14ac:dyDescent="0.25">
      <c r="A18" s="1"/>
      <c r="B18" s="17"/>
      <c r="C18" s="34" t="s">
        <v>29</v>
      </c>
      <c r="D18" s="33"/>
      <c r="E18" s="33"/>
      <c r="F18" s="33"/>
      <c r="G18" s="33"/>
      <c r="H18" s="33"/>
      <c r="I18" s="33"/>
      <c r="J18" s="33"/>
      <c r="K18" s="3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3" customHeight="1" x14ac:dyDescent="0.25">
      <c r="A19" s="1"/>
      <c r="B19" s="18"/>
      <c r="C19" s="34" t="s">
        <v>15</v>
      </c>
      <c r="D19" s="33"/>
      <c r="E19" s="33"/>
      <c r="F19" s="33"/>
      <c r="G19" s="33"/>
      <c r="H19" s="33"/>
      <c r="I19" s="33"/>
      <c r="J19" s="33"/>
      <c r="K19" s="3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5">
      <c r="A20" s="1"/>
      <c r="B20" s="23"/>
      <c r="C20" s="34" t="s">
        <v>30</v>
      </c>
      <c r="D20" s="33"/>
      <c r="E20" s="33"/>
      <c r="F20" s="33"/>
      <c r="G20" s="33"/>
      <c r="H20" s="33"/>
      <c r="I20" s="33"/>
      <c r="J20" s="33"/>
      <c r="K20" s="3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1"/>
      <c r="B22" s="1"/>
      <c r="C22" s="1"/>
      <c r="D22" s="19"/>
      <c r="E22" s="19"/>
      <c r="F22" s="19"/>
      <c r="G22" s="19"/>
      <c r="H22" s="19"/>
      <c r="I22" s="1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C18:K18"/>
    <mergeCell ref="C19:K19"/>
    <mergeCell ref="C20:K20"/>
    <mergeCell ref="B1:J1"/>
    <mergeCell ref="B2:J2"/>
    <mergeCell ref="B5:J5"/>
    <mergeCell ref="B9:J9"/>
    <mergeCell ref="B16:K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PAGO TOTAL TRANSFERENCIA</vt:lpstr>
      <vt:lpstr>PAGO TOTAL TARJETA - CORRIENTE</vt:lpstr>
      <vt:lpstr>PAGO EN DOS CUOTAS </vt:lpstr>
      <vt:lpstr>PAGO EN MODULOS</vt:lpstr>
      <vt:lpstr>PAGO EN  MAS DE DOS CUOTAS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María Lopez</dc:creator>
  <cp:lastModifiedBy>Gabriela María Lopez</cp:lastModifiedBy>
  <dcterms:created xsi:type="dcterms:W3CDTF">2023-07-19T16:07:03Z</dcterms:created>
  <dcterms:modified xsi:type="dcterms:W3CDTF">2023-07-19T16:43:30Z</dcterms:modified>
</cp:coreProperties>
</file>